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ga\どこでもキャビネット\JGIC\2026\01.モデル創出支援（2614GIモデル）\00 事業立ち上げ\20260515_【確定版】GIモデル事業 必要書類一式\"/>
    </mc:Choice>
  </mc:AlternateContent>
  <xr:revisionPtr revIDLastSave="0" documentId="8_{0A6D1AAD-7E5D-42E3-B9BD-52869A9C1B69}" xr6:coauthVersionLast="47" xr6:coauthVersionMax="47" xr10:uidLastSave="{00000000-0000-0000-0000-000000000000}"/>
  <bookViews>
    <workbookView xWindow="-120" yWindow="-120" windowWidth="29040" windowHeight="15720" tabRatio="612" activeTab="1" xr2:uid="{00000000-000D-0000-FFFF-FFFF00000000}"/>
  </bookViews>
  <sheets>
    <sheet name="事業経費" sheetId="15" r:id="rId1"/>
    <sheet name="積算書" sheetId="11" r:id="rId2"/>
  </sheets>
  <definedNames>
    <definedName name="_xlnm.Print_Area" localSheetId="1">積算書!$A$1:$G$103</definedName>
    <definedName name="_xlnm.Print_Titles" localSheetId="1">積算書!$1:$5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1" l="1"/>
  <c r="F101" i="11"/>
  <c r="F100" i="11" s="1"/>
  <c r="F98" i="11"/>
  <c r="F97" i="11"/>
  <c r="F95" i="11"/>
  <c r="F94" i="11"/>
  <c r="G93" i="11"/>
  <c r="F93" i="11"/>
  <c r="G90" i="11"/>
  <c r="F90" i="11"/>
  <c r="G89" i="11"/>
  <c r="F89" i="11"/>
  <c r="G88" i="11"/>
  <c r="F88" i="11"/>
  <c r="F84" i="11"/>
  <c r="F83" i="11" s="1"/>
  <c r="F81" i="11"/>
  <c r="F80" i="11"/>
  <c r="F78" i="11"/>
  <c r="F77" i="11"/>
  <c r="G76" i="11"/>
  <c r="F76" i="11"/>
  <c r="G73" i="11"/>
  <c r="F73" i="11"/>
  <c r="G72" i="11"/>
  <c r="F72" i="11"/>
  <c r="G71" i="11"/>
  <c r="F71" i="11"/>
  <c r="F67" i="11"/>
  <c r="F66" i="11" s="1"/>
  <c r="F64" i="11"/>
  <c r="F63" i="11"/>
  <c r="F61" i="11"/>
  <c r="F60" i="11"/>
  <c r="G59" i="11"/>
  <c r="F59" i="11"/>
  <c r="G56" i="11"/>
  <c r="F56" i="11"/>
  <c r="G55" i="11"/>
  <c r="F55" i="11"/>
  <c r="G54" i="11"/>
  <c r="F54" i="11"/>
  <c r="F49" i="11"/>
  <c r="F48" i="11" s="1"/>
  <c r="F46" i="11"/>
  <c r="F45" i="11"/>
  <c r="F43" i="11"/>
  <c r="F42" i="11"/>
  <c r="F40" i="11"/>
  <c r="F39" i="11"/>
  <c r="G38" i="11"/>
  <c r="F38" i="11"/>
  <c r="F37" i="11"/>
  <c r="G34" i="11"/>
  <c r="F34" i="11"/>
  <c r="G33" i="11"/>
  <c r="F33" i="11"/>
  <c r="G32" i="11"/>
  <c r="F32" i="11"/>
  <c r="F24" i="11"/>
  <c r="F23" i="11"/>
  <c r="F17" i="11"/>
  <c r="F18" i="11"/>
  <c r="F20" i="11"/>
  <c r="F21" i="11"/>
  <c r="F16" i="11"/>
  <c r="G16" i="11"/>
  <c r="G11" i="11"/>
  <c r="G12" i="11"/>
  <c r="G10" i="11"/>
  <c r="F27" i="11"/>
  <c r="F26" i="11" s="1"/>
  <c r="F96" i="11" l="1"/>
  <c r="F92" i="11" s="1"/>
  <c r="F87" i="11"/>
  <c r="F79" i="11"/>
  <c r="F70" i="11"/>
  <c r="F75" i="11"/>
  <c r="F62" i="11"/>
  <c r="F58" i="11" s="1"/>
  <c r="F44" i="11"/>
  <c r="F53" i="11"/>
  <c r="F31" i="11"/>
  <c r="F19" i="11"/>
  <c r="F22" i="11"/>
  <c r="F11" i="11"/>
  <c r="F10" i="11"/>
  <c r="F52" i="11" l="1"/>
  <c r="F86" i="11"/>
  <c r="D16" i="15" s="1"/>
  <c r="C16" i="15" s="1"/>
  <c r="F69" i="11"/>
  <c r="D15" i="15" s="1"/>
  <c r="C15" i="15" s="1"/>
  <c r="F36" i="11"/>
  <c r="F29" i="11" s="1"/>
  <c r="D11" i="15" s="1"/>
  <c r="C11" i="15" s="1"/>
  <c r="D14" i="15" l="1"/>
  <c r="C14" i="15" s="1"/>
  <c r="F51" i="11"/>
  <c r="D13" i="15" s="1"/>
  <c r="C13" i="15" s="1"/>
  <c r="F12" i="11"/>
  <c r="F9" i="11" s="1"/>
  <c r="F15" i="11" l="1"/>
  <c r="F14" i="11" s="1"/>
  <c r="F7" i="11" s="1"/>
  <c r="D9" i="15" l="1"/>
  <c r="C9" i="15" s="1"/>
  <c r="F103" i="11"/>
</calcChain>
</file>

<file path=xl/sharedStrings.xml><?xml version="1.0" encoding="utf-8"?>
<sst xmlns="http://schemas.openxmlformats.org/spreadsheetml/2006/main" count="149" uniqueCount="61">
  <si>
    <t>区分</t>
    <rPh sb="0" eb="2">
      <t>クブン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</si>
  <si>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</si>
  <si>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</si>
  <si>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</si>
  <si>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工（員）数</t>
    <rPh sb="0" eb="1">
      <t>コウ</t>
    </rPh>
    <rPh sb="2" eb="3">
      <t>イン</t>
    </rPh>
    <rPh sb="4" eb="5">
      <t>スウ</t>
    </rPh>
    <phoneticPr fontId="1"/>
  </si>
  <si>
    <t>備考</t>
    <rPh sb="0" eb="2">
      <t>ビコウ</t>
    </rPh>
    <phoneticPr fontId="1"/>
  </si>
  <si>
    <t>６　合計</t>
    <rPh sb="2" eb="4">
      <t>ゴウケイ</t>
    </rPh>
    <phoneticPr fontId="1"/>
  </si>
  <si>
    <t>令和８年度ブランド・ＧＩ推進事業（ブランドの保護・活用により稼ぐモデルの創出支援</t>
    <phoneticPr fontId="1"/>
  </si>
  <si>
    <t>１　輸出拡大・海外展開に向けたモデルの創出</t>
    <phoneticPr fontId="1"/>
  </si>
  <si>
    <t>(1)人件費 計</t>
    <phoneticPr fontId="1"/>
  </si>
  <si>
    <t>(2)業務経費 計</t>
    <phoneticPr fontId="1"/>
  </si>
  <si>
    <t>職員A</t>
    <rPh sb="0" eb="2">
      <t>ショクイン</t>
    </rPh>
    <phoneticPr fontId="1"/>
  </si>
  <si>
    <t>職員B</t>
    <rPh sb="0" eb="2">
      <t>ショクイン</t>
    </rPh>
    <phoneticPr fontId="1"/>
  </si>
  <si>
    <t>謝金</t>
    <phoneticPr fontId="1"/>
  </si>
  <si>
    <t>賃金</t>
    <phoneticPr fontId="1"/>
  </si>
  <si>
    <t>旅費</t>
    <phoneticPr fontId="1"/>
  </si>
  <si>
    <t>賃借料</t>
    <phoneticPr fontId="1"/>
  </si>
  <si>
    <t>(3)委託費 計</t>
    <rPh sb="3" eb="6">
      <t>イタクヒ</t>
    </rPh>
    <phoneticPr fontId="1"/>
  </si>
  <si>
    <t>人・時</t>
    <rPh sb="0" eb="1">
      <t>ヒト</t>
    </rPh>
    <rPh sb="2" eb="3">
      <t>ジ</t>
    </rPh>
    <phoneticPr fontId="4"/>
  </si>
  <si>
    <t>※人件費は「補助事業等の実施に要する人件費の算定等の適正化について」に準拠</t>
    <rPh sb="1" eb="4">
      <t>ジンケンヒ</t>
    </rPh>
    <rPh sb="35" eb="37">
      <t>ジュンキョ</t>
    </rPh>
    <phoneticPr fontId="1"/>
  </si>
  <si>
    <t>人・回</t>
    <rPh sb="0" eb="1">
      <t>ヒト</t>
    </rPh>
    <rPh sb="2" eb="3">
      <t>カイ</t>
    </rPh>
    <phoneticPr fontId="2"/>
  </si>
  <si>
    <t>人・時</t>
    <rPh sb="0" eb="1">
      <t>ニン</t>
    </rPh>
    <rPh sb="2" eb="3">
      <t>ジ</t>
    </rPh>
    <phoneticPr fontId="1"/>
  </si>
  <si>
    <t>一式</t>
    <rPh sb="0" eb="2">
      <t>イッシキ</t>
    </rPh>
    <phoneticPr fontId="1"/>
  </si>
  <si>
    <t>株式会社○○○（○○○に係る業務）</t>
    <rPh sb="0" eb="4">
      <t>カブシキガイシャ</t>
    </rPh>
    <rPh sb="12" eb="13">
      <t>カカ</t>
    </rPh>
    <rPh sb="14" eb="16">
      <t>ギョウム</t>
    </rPh>
    <phoneticPr fontId="1"/>
  </si>
  <si>
    <t>・</t>
    <phoneticPr fontId="1"/>
  </si>
  <si>
    <t>人・回</t>
    <rPh sb="0" eb="1">
      <t>ニン</t>
    </rPh>
    <rPh sb="2" eb="3">
      <t>カイ</t>
    </rPh>
    <phoneticPr fontId="1"/>
  </si>
  <si>
    <t>事務費一式</t>
    <rPh sb="3" eb="5">
      <t>イッシキ</t>
    </rPh>
    <phoneticPr fontId="1"/>
  </si>
  <si>
    <t>事 業 費 積 算 書</t>
    <rPh sb="0" eb="1">
      <t>コト</t>
    </rPh>
    <rPh sb="2" eb="3">
      <t>ギョウ</t>
    </rPh>
    <rPh sb="4" eb="5">
      <t>ヒ</t>
    </rPh>
    <rPh sb="6" eb="7">
      <t>セキ</t>
    </rPh>
    <rPh sb="8" eb="9">
      <t>サン</t>
    </rPh>
    <rPh sb="10" eb="11">
      <t>ショ</t>
    </rPh>
    <phoneticPr fontId="1"/>
  </si>
  <si>
    <t>○○○費一式</t>
    <rPh sb="3" eb="4">
      <t>ヒ</t>
    </rPh>
    <rPh sb="4" eb="6">
      <t>イッシキ</t>
    </rPh>
    <phoneticPr fontId="1"/>
  </si>
  <si>
    <t>２ インバウンド消費拡大に向けたモデルの創出</t>
    <phoneticPr fontId="1"/>
  </si>
  <si>
    <t>３ 戦略的侵害防止・対策モデルの創出</t>
    <phoneticPr fontId="1"/>
  </si>
  <si>
    <t>申請費用</t>
    <rPh sb="0" eb="2">
      <t>シンセイ</t>
    </rPh>
    <rPh sb="2" eb="4">
      <t>ヒヨウ</t>
    </rPh>
    <phoneticPr fontId="1"/>
  </si>
  <si>
    <t>　事業者名：</t>
    <phoneticPr fontId="1"/>
  </si>
  <si>
    <t>３　事業に要する経費及び負担区分</t>
  </si>
  <si>
    <t>事業の内容</t>
  </si>
  <si>
    <t>事業費</t>
  </si>
  <si>
    <t>負担区分</t>
  </si>
  <si>
    <t>備考</t>
  </si>
  <si>
    <t>国  費</t>
  </si>
  <si>
    <t>補助金</t>
  </si>
  <si>
    <t>事業実施</t>
  </si>
  <si>
    <t>主体</t>
  </si>
  <si>
    <t>（１）海外へのＧＩ申請</t>
  </si>
  <si>
    <t>（２）海外への商標出願</t>
  </si>
  <si>
    <t>（３）海外での侵害対策</t>
  </si>
  <si>
    <t>千円</t>
  </si>
  <si>
    <t>合　　計</t>
  </si>
  <si>
    <t>（１）海外へのＧＩ申請</t>
    <phoneticPr fontId="1"/>
  </si>
  <si>
    <t>（２）海外への商標出願</t>
    <phoneticPr fontId="1"/>
  </si>
  <si>
    <t>（３）海外での侵害対策</t>
    <phoneticPr fontId="1"/>
  </si>
  <si>
    <t>３ 戦略的侵害防止
　・対策モデルの創出</t>
    <phoneticPr fontId="1"/>
  </si>
  <si>
    <t>１ 輸出拡大・海外展開
　 に向けたモデルの創出</t>
    <phoneticPr fontId="1"/>
  </si>
  <si>
    <t>２ インバウンド消費拡大
　 に向けたモデルの創出</t>
    <phoneticPr fontId="1"/>
  </si>
  <si>
    <t>※詳細は、
　別紙「事業費積算書」に記載</t>
    <rPh sb="1" eb="3">
      <t>ショウサイ</t>
    </rPh>
    <rPh sb="7" eb="9">
      <t>ベッシ</t>
    </rPh>
    <rPh sb="18" eb="20">
      <t>キサイ</t>
    </rPh>
    <phoneticPr fontId="1"/>
  </si>
  <si>
    <t>（別紙）</t>
    <rPh sb="1" eb="3">
      <t>ベッシ</t>
    </rPh>
    <phoneticPr fontId="1"/>
  </si>
  <si>
    <t>※本シートは「積算書」に必要事項を入力することで自動計算されます。</t>
    <rPh sb="1" eb="2">
      <t>ホン</t>
    </rPh>
    <rPh sb="7" eb="10">
      <t>セキサンショ</t>
    </rPh>
    <rPh sb="12" eb="14">
      <t>ヒツヨウ</t>
    </rPh>
    <rPh sb="14" eb="16">
      <t>ジコウ</t>
    </rPh>
    <rPh sb="17" eb="19">
      <t>ニュウリョク</t>
    </rPh>
    <rPh sb="24" eb="26">
      <t>ジドウ</t>
    </rPh>
    <rPh sb="26" eb="28">
      <t>ケイサン</t>
    </rPh>
    <phoneticPr fontId="1"/>
  </si>
  <si>
    <t>・翻訳費</t>
    <rPh sb="1" eb="3">
      <t>ホンヤク</t>
    </rPh>
    <rPh sb="3" eb="4">
      <t>ヒ</t>
    </rPh>
    <phoneticPr fontId="1"/>
  </si>
  <si>
    <t>・通訳費</t>
    <rPh sb="1" eb="4">
      <t>ツウヤクヒ</t>
    </rPh>
    <phoneticPr fontId="1"/>
  </si>
  <si>
    <t>広告資材費一式</t>
    <rPh sb="0" eb="4">
      <t>コウコクシザイ</t>
    </rPh>
    <rPh sb="4" eb="5">
      <t>ヒ</t>
    </rPh>
    <rPh sb="5" eb="7">
      <t>イッシキ</t>
    </rPh>
    <phoneticPr fontId="1"/>
  </si>
  <si>
    <t>・Web作成費</t>
    <rPh sb="4" eb="6">
      <t>サクセイ</t>
    </rPh>
    <rPh sb="6" eb="7">
      <t>ヒ</t>
    </rPh>
    <phoneticPr fontId="1"/>
  </si>
  <si>
    <t>2言語</t>
    <rPh sb="1" eb="3">
      <t>ゲンゴ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</si>
</sst>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.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9"/>
      <color rgb="FFFFFF00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i/>
      <u/>
      <sz val="9"/>
      <color theme="1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u/>
      <sz val="9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6" fillId="0" borderId="0" xfId="0" applyFont="1" applyAlignment="1">
      <alignment vertical="center" wrapText="1" shrinkToFit="1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 shrinkToFit="1"/>
    </xf>
    <xf numFmtId="176" fontId="6" fillId="0" borderId="0" xfId="0" quotePrefix="1" applyNumberFormat="1" applyFont="1" applyAlignment="1">
      <alignment horizontal="right" vertical="center" shrinkToFit="1"/>
    </xf>
    <xf numFmtId="176" fontId="6" fillId="0" borderId="0" xfId="0" applyNumberFormat="1" applyFont="1" applyAlignment="1">
      <alignment vertical="center" shrinkToFit="1"/>
    </xf>
    <xf numFmtId="176" fontId="6" fillId="0" borderId="0" xfId="0" applyNumberFormat="1" applyFont="1" applyAlignment="1">
      <alignment horizontal="center" vertical="center"/>
    </xf>
    <xf numFmtId="177" fontId="6" fillId="0" borderId="0" xfId="4" applyNumberFormat="1" applyFont="1">
      <alignment vertical="center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>
      <alignment vertical="center"/>
    </xf>
    <xf numFmtId="177" fontId="6" fillId="0" borderId="0" xfId="4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>
      <alignment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>
      <alignment vertical="center"/>
    </xf>
    <xf numFmtId="176" fontId="8" fillId="0" borderId="3" xfId="0" applyNumberFormat="1" applyFont="1" applyBorder="1" applyAlignment="1">
      <alignment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>
      <alignment vertical="center"/>
    </xf>
    <xf numFmtId="178" fontId="8" fillId="0" borderId="10" xfId="0" applyNumberFormat="1" applyFont="1" applyBorder="1">
      <alignment vertical="center"/>
    </xf>
    <xf numFmtId="176" fontId="8" fillId="0" borderId="2" xfId="0" quotePrefix="1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5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center" vertical="center" shrinkToFit="1"/>
    </xf>
    <xf numFmtId="176" fontId="8" fillId="0" borderId="11" xfId="0" applyNumberFormat="1" applyFont="1" applyBorder="1">
      <alignment vertical="center"/>
    </xf>
    <xf numFmtId="176" fontId="8" fillId="0" borderId="6" xfId="0" applyNumberFormat="1" applyFont="1" applyBorder="1" applyAlignment="1">
      <alignment vertical="center" shrinkToFit="1"/>
    </xf>
    <xf numFmtId="176" fontId="11" fillId="0" borderId="0" xfId="0" applyNumberFormat="1" applyFont="1">
      <alignment vertical="center"/>
    </xf>
    <xf numFmtId="176" fontId="12" fillId="0" borderId="0" xfId="0" applyNumberFormat="1" applyFont="1">
      <alignment vertical="center"/>
    </xf>
    <xf numFmtId="176" fontId="8" fillId="0" borderId="13" xfId="0" quotePrefix="1" applyNumberFormat="1" applyFont="1" applyBorder="1">
      <alignment vertical="center"/>
    </xf>
    <xf numFmtId="176" fontId="8" fillId="0" borderId="14" xfId="0" applyNumberFormat="1" applyFont="1" applyBorder="1">
      <alignment vertical="center"/>
    </xf>
    <xf numFmtId="176" fontId="8" fillId="0" borderId="12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>
      <alignment vertical="center"/>
    </xf>
    <xf numFmtId="176" fontId="8" fillId="0" borderId="15" xfId="0" applyNumberFormat="1" applyFont="1" applyBorder="1" applyAlignment="1">
      <alignment vertical="center" shrinkToFit="1"/>
    </xf>
    <xf numFmtId="176" fontId="8" fillId="3" borderId="10" xfId="0" applyNumberFormat="1" applyFont="1" applyFill="1" applyBorder="1">
      <alignment vertical="center"/>
    </xf>
    <xf numFmtId="176" fontId="13" fillId="0" borderId="2" xfId="0" applyNumberFormat="1" applyFont="1" applyBorder="1">
      <alignment vertical="center"/>
    </xf>
    <xf numFmtId="176" fontId="8" fillId="0" borderId="17" xfId="0" quotePrefix="1" applyNumberFormat="1" applyFont="1" applyBorder="1">
      <alignment vertical="center"/>
    </xf>
    <xf numFmtId="176" fontId="8" fillId="0" borderId="18" xfId="0" applyNumberFormat="1" applyFont="1" applyBorder="1">
      <alignment vertical="center"/>
    </xf>
    <xf numFmtId="176" fontId="8" fillId="0" borderId="16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>
      <alignment vertical="center"/>
    </xf>
    <xf numFmtId="176" fontId="8" fillId="0" borderId="19" xfId="0" applyNumberFormat="1" applyFont="1" applyBorder="1" applyAlignment="1">
      <alignment vertical="center" shrinkToFit="1"/>
    </xf>
    <xf numFmtId="176" fontId="8" fillId="0" borderId="17" xfId="0" applyNumberFormat="1" applyFont="1" applyBorder="1">
      <alignment vertical="center"/>
    </xf>
    <xf numFmtId="176" fontId="9" fillId="0" borderId="19" xfId="0" applyNumberFormat="1" applyFont="1" applyBorder="1" applyAlignment="1">
      <alignment vertical="center" shrinkToFi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justify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5" fillId="2" borderId="8" xfId="0" applyFont="1" applyFill="1" applyBorder="1" applyAlignment="1">
      <alignment horizontal="right" vertical="center" wrapText="1"/>
    </xf>
    <xf numFmtId="0" fontId="15" fillId="2" borderId="8" xfId="0" applyFont="1" applyFill="1" applyBorder="1" applyAlignment="1">
      <alignment horizontal="justify" vertical="center" wrapText="1"/>
    </xf>
    <xf numFmtId="38" fontId="15" fillId="2" borderId="10" xfId="3" applyFont="1" applyFill="1" applyBorder="1" applyAlignment="1">
      <alignment vertical="center" wrapText="1"/>
    </xf>
    <xf numFmtId="38" fontId="15" fillId="2" borderId="10" xfId="0" applyNumberFormat="1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176" fontId="8" fillId="0" borderId="0" xfId="0" applyNumberFormat="1" applyFont="1">
      <alignment vertical="center"/>
    </xf>
    <xf numFmtId="0" fontId="14" fillId="0" borderId="0" xfId="0" applyFont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justify" vertical="center" wrapText="1"/>
    </xf>
    <xf numFmtId="0" fontId="15" fillId="2" borderId="6" xfId="0" applyFont="1" applyFill="1" applyBorder="1" applyAlignment="1">
      <alignment horizontal="justify" vertical="center" wrapText="1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left" vertical="center"/>
    </xf>
  </cellXfs>
  <cellStyles count="5">
    <cellStyle name="パーセント" xfId="4" builtinId="5"/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DB66-96C1-479C-89CE-C61A6FFF2B8F}">
  <dimension ref="B1:F18"/>
  <sheetViews>
    <sheetView workbookViewId="0">
      <selection activeCell="B2" sqref="B2"/>
    </sheetView>
  </sheetViews>
  <sheetFormatPr defaultRowHeight="13.5" x14ac:dyDescent="0.15"/>
  <cols>
    <col min="1" max="1" width="1.125" customWidth="1"/>
    <col min="2" max="2" width="25.75" customWidth="1"/>
    <col min="3" max="5" width="11.875" customWidth="1"/>
    <col min="6" max="6" width="28.625" customWidth="1"/>
  </cols>
  <sheetData>
    <row r="1" spans="2:6" ht="6" customHeight="1" x14ac:dyDescent="0.15"/>
    <row r="2" spans="2:6" ht="22.15" customHeight="1" x14ac:dyDescent="0.15">
      <c r="B2" s="61" t="s">
        <v>55</v>
      </c>
    </row>
    <row r="3" spans="2:6" ht="8.4499999999999993" customHeight="1" x14ac:dyDescent="0.15"/>
    <row r="4" spans="2:6" ht="23.45" customHeight="1" x14ac:dyDescent="0.15">
      <c r="B4" s="63" t="s">
        <v>33</v>
      </c>
      <c r="C4" s="63"/>
      <c r="D4" s="63"/>
      <c r="E4" s="63"/>
      <c r="F4" s="63"/>
    </row>
    <row r="5" spans="2:6" ht="25.9" customHeight="1" x14ac:dyDescent="0.15">
      <c r="B5" s="64" t="s">
        <v>34</v>
      </c>
      <c r="C5" s="64" t="s">
        <v>35</v>
      </c>
      <c r="D5" s="67" t="s">
        <v>36</v>
      </c>
      <c r="E5" s="68"/>
      <c r="F5" s="43" t="s">
        <v>37</v>
      </c>
    </row>
    <row r="6" spans="2:6" ht="16.149999999999999" customHeight="1" x14ac:dyDescent="0.15">
      <c r="B6" s="65"/>
      <c r="C6" s="65"/>
      <c r="D6" s="42" t="s">
        <v>38</v>
      </c>
      <c r="E6" s="44" t="s">
        <v>40</v>
      </c>
      <c r="F6" s="69"/>
    </row>
    <row r="7" spans="2:6" ht="16.149999999999999" customHeight="1" x14ac:dyDescent="0.15">
      <c r="B7" s="66"/>
      <c r="C7" s="66"/>
      <c r="D7" s="45" t="s">
        <v>39</v>
      </c>
      <c r="E7" s="46" t="s">
        <v>41</v>
      </c>
      <c r="F7" s="70"/>
    </row>
    <row r="8" spans="2:6" x14ac:dyDescent="0.15">
      <c r="B8" s="47"/>
      <c r="C8" s="48" t="s">
        <v>45</v>
      </c>
      <c r="D8" s="48" t="s">
        <v>45</v>
      </c>
      <c r="E8" s="49" t="s">
        <v>45</v>
      </c>
      <c r="F8" s="50"/>
    </row>
    <row r="9" spans="2:6" ht="28.9" customHeight="1" x14ac:dyDescent="0.15">
      <c r="B9" s="51" t="s">
        <v>51</v>
      </c>
      <c r="C9" s="59">
        <f>SUM(D9:E9)</f>
        <v>2040</v>
      </c>
      <c r="D9" s="58">
        <f>ROUNDDOWN(積算書!F7/1000,0)</f>
        <v>2040</v>
      </c>
      <c r="E9" s="50">
        <v>0</v>
      </c>
      <c r="F9" s="60" t="s">
        <v>53</v>
      </c>
    </row>
    <row r="10" spans="2:6" ht="28.9" customHeight="1" x14ac:dyDescent="0.15">
      <c r="B10" s="51"/>
      <c r="C10" s="59"/>
      <c r="D10" s="58"/>
      <c r="E10" s="50"/>
      <c r="F10" s="50"/>
    </row>
    <row r="11" spans="2:6" ht="28.9" customHeight="1" x14ac:dyDescent="0.15">
      <c r="B11" s="51" t="s">
        <v>52</v>
      </c>
      <c r="C11" s="59">
        <f t="shared" ref="C11:C16" si="0">SUM(D11:E11)</f>
        <v>2040</v>
      </c>
      <c r="D11" s="58">
        <f>ROUNDDOWN(積算書!F29/1000,0)</f>
        <v>2040</v>
      </c>
      <c r="E11" s="50">
        <v>0</v>
      </c>
      <c r="F11" s="50"/>
    </row>
    <row r="12" spans="2:6" ht="28.9" customHeight="1" x14ac:dyDescent="0.15">
      <c r="B12" s="51"/>
      <c r="C12" s="59"/>
      <c r="D12" s="58"/>
      <c r="E12" s="50"/>
      <c r="F12" s="50"/>
    </row>
    <row r="13" spans="2:6" ht="28.9" customHeight="1" x14ac:dyDescent="0.15">
      <c r="B13" s="53" t="s">
        <v>50</v>
      </c>
      <c r="C13" s="59">
        <f t="shared" si="0"/>
        <v>701</v>
      </c>
      <c r="D13" s="58">
        <f>ROUNDDOWN(積算書!F51/1000,0)</f>
        <v>701</v>
      </c>
      <c r="E13" s="50">
        <v>0</v>
      </c>
      <c r="F13" s="50"/>
    </row>
    <row r="14" spans="2:6" ht="21.6" customHeight="1" x14ac:dyDescent="0.15">
      <c r="B14" s="52" t="s">
        <v>47</v>
      </c>
      <c r="C14" s="59">
        <f t="shared" si="0"/>
        <v>701</v>
      </c>
      <c r="D14" s="58">
        <f>ROUNDDOWN(積算書!F52/1000,0)</f>
        <v>701</v>
      </c>
      <c r="E14" s="50">
        <v>0</v>
      </c>
      <c r="F14" s="50"/>
    </row>
    <row r="15" spans="2:6" ht="21.6" customHeight="1" x14ac:dyDescent="0.15">
      <c r="B15" s="52" t="s">
        <v>43</v>
      </c>
      <c r="C15" s="59">
        <f t="shared" si="0"/>
        <v>0</v>
      </c>
      <c r="D15" s="58">
        <f>ROUNDDOWN(積算書!F69/1000,0)</f>
        <v>0</v>
      </c>
      <c r="E15" s="50">
        <v>0</v>
      </c>
      <c r="F15" s="50"/>
    </row>
    <row r="16" spans="2:6" ht="21.6" customHeight="1" x14ac:dyDescent="0.15">
      <c r="B16" s="52" t="s">
        <v>44</v>
      </c>
      <c r="C16" s="59">
        <f t="shared" si="0"/>
        <v>0</v>
      </c>
      <c r="D16" s="58">
        <f>ROUNDDOWN(積算書!F86/1000,0)</f>
        <v>0</v>
      </c>
      <c r="E16" s="50">
        <v>0</v>
      </c>
      <c r="F16" s="50"/>
    </row>
    <row r="17" spans="2:6" ht="19.149999999999999" customHeight="1" x14ac:dyDescent="0.15">
      <c r="B17" s="47"/>
      <c r="C17" s="52"/>
      <c r="D17" s="52"/>
      <c r="E17" s="50"/>
      <c r="F17" s="50"/>
    </row>
    <row r="18" spans="2:6" ht="27" customHeight="1" x14ac:dyDescent="0.15">
      <c r="B18" s="54" t="s">
        <v>46</v>
      </c>
      <c r="C18" s="55"/>
      <c r="D18" s="55"/>
      <c r="E18" s="56"/>
      <c r="F18" s="57"/>
    </row>
  </sheetData>
  <mergeCells count="5">
    <mergeCell ref="B4:F4"/>
    <mergeCell ref="B5:B7"/>
    <mergeCell ref="C5:C7"/>
    <mergeCell ref="D5:E5"/>
    <mergeCell ref="F6:F7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5"/>
  <sheetViews>
    <sheetView tabSelected="1" view="pageBreakPreview" zoomScale="90" zoomScaleNormal="100" zoomScaleSheetLayoutView="90" workbookViewId="0"/>
  </sheetViews>
  <sheetFormatPr defaultColWidth="9" defaultRowHeight="11.25" x14ac:dyDescent="0.15"/>
  <cols>
    <col min="1" max="1" width="3.5" style="2" customWidth="1"/>
    <col min="2" max="2" width="15.25" style="2" customWidth="1"/>
    <col min="3" max="3" width="8.625" style="3" customWidth="1"/>
    <col min="4" max="5" width="8.625" style="2" customWidth="1"/>
    <col min="6" max="6" width="10.25" style="2" customWidth="1"/>
    <col min="7" max="7" width="53.5" style="5" customWidth="1"/>
    <col min="8" max="8" width="12.125" style="2" bestFit="1" customWidth="1"/>
    <col min="9" max="9" width="10.375" style="2" bestFit="1" customWidth="1"/>
    <col min="10" max="10" width="13.625" style="2" bestFit="1" customWidth="1"/>
    <col min="11" max="12" width="12.5" style="2" bestFit="1" customWidth="1"/>
    <col min="13" max="13" width="14.5" style="2" bestFit="1" customWidth="1"/>
    <col min="14" max="14" width="12.125" style="2" bestFit="1" customWidth="1"/>
    <col min="15" max="16384" width="9" style="2"/>
  </cols>
  <sheetData>
    <row r="1" spans="1:7" ht="21" customHeight="1" x14ac:dyDescent="0.15">
      <c r="A1" s="27" t="s">
        <v>54</v>
      </c>
      <c r="G1" s="4"/>
    </row>
    <row r="2" spans="1:7" ht="36.75" customHeight="1" x14ac:dyDescent="0.15">
      <c r="A2" s="26" t="s">
        <v>7</v>
      </c>
      <c r="B2" s="1"/>
      <c r="C2" s="1"/>
      <c r="D2" s="1"/>
      <c r="E2" s="1"/>
      <c r="F2" s="1"/>
      <c r="G2" s="1"/>
    </row>
    <row r="3" spans="1:7" ht="21" customHeight="1" x14ac:dyDescent="0.15">
      <c r="A3" s="75" t="s">
        <v>32</v>
      </c>
      <c r="B3" s="75"/>
      <c r="C3" s="75"/>
      <c r="D3" s="75"/>
      <c r="E3" s="75"/>
      <c r="F3" s="75"/>
      <c r="G3" s="75"/>
    </row>
    <row r="4" spans="1:7" ht="19.899999999999999" customHeight="1" x14ac:dyDescent="0.15">
      <c r="A4" s="71" t="s">
        <v>27</v>
      </c>
      <c r="B4" s="72"/>
      <c r="C4" s="72"/>
      <c r="D4" s="72"/>
      <c r="E4" s="72"/>
      <c r="F4" s="72"/>
      <c r="G4" s="72"/>
    </row>
    <row r="5" spans="1:7" ht="20.100000000000001" customHeight="1" x14ac:dyDescent="0.15">
      <c r="A5" s="73" t="s">
        <v>0</v>
      </c>
      <c r="B5" s="74"/>
      <c r="C5" s="12" t="s">
        <v>3</v>
      </c>
      <c r="D5" s="11" t="s">
        <v>4</v>
      </c>
      <c r="E5" s="11" t="s">
        <v>1</v>
      </c>
      <c r="F5" s="11" t="s">
        <v>2</v>
      </c>
      <c r="G5" s="12" t="s">
        <v>5</v>
      </c>
    </row>
    <row r="6" spans="1:7" ht="15.6" customHeight="1" x14ac:dyDescent="0.15">
      <c r="A6" s="13"/>
      <c r="B6" s="62"/>
      <c r="C6" s="14"/>
      <c r="D6" s="15"/>
      <c r="E6" s="15"/>
      <c r="F6" s="15"/>
      <c r="G6" s="16"/>
    </row>
    <row r="7" spans="1:7" ht="15.6" customHeight="1" x14ac:dyDescent="0.15">
      <c r="A7" s="34" t="s">
        <v>8</v>
      </c>
      <c r="B7" s="62"/>
      <c r="C7" s="17"/>
      <c r="D7" s="18"/>
      <c r="E7" s="18"/>
      <c r="F7" s="33">
        <f>SUBTOTAL(9,F9:F27)</f>
        <v>2040500</v>
      </c>
      <c r="G7" s="16"/>
    </row>
    <row r="8" spans="1:7" ht="15.6" customHeight="1" x14ac:dyDescent="0.15">
      <c r="A8" s="13"/>
      <c r="B8" s="62"/>
      <c r="C8" s="17"/>
      <c r="D8" s="18"/>
      <c r="E8" s="18"/>
      <c r="F8" s="18"/>
      <c r="G8" s="16"/>
    </row>
    <row r="9" spans="1:7" ht="15.6" customHeight="1" x14ac:dyDescent="0.15">
      <c r="A9" s="13" t="s">
        <v>9</v>
      </c>
      <c r="B9" s="62"/>
      <c r="C9" s="17"/>
      <c r="D9" s="18"/>
      <c r="E9" s="18"/>
      <c r="F9" s="33">
        <f>SUBTOTAL(9,F10:F12)</f>
        <v>420500</v>
      </c>
      <c r="G9" s="16" t="s">
        <v>19</v>
      </c>
    </row>
    <row r="10" spans="1:7" ht="15.6" customHeight="1" x14ac:dyDescent="0.15">
      <c r="A10" s="13"/>
      <c r="B10" s="62" t="s">
        <v>11</v>
      </c>
      <c r="C10" s="17" t="s">
        <v>18</v>
      </c>
      <c r="D10" s="19">
        <v>70</v>
      </c>
      <c r="E10" s="18">
        <v>3350</v>
      </c>
      <c r="F10" s="18">
        <f>D10*E10</f>
        <v>234500</v>
      </c>
      <c r="G10" s="16" t="str">
        <f>CONCATENATE(B10,"：＠",E10,"×",D10,"時間")</f>
        <v>職員A：＠3350×70時間</v>
      </c>
    </row>
    <row r="11" spans="1:7" ht="15.6" customHeight="1" x14ac:dyDescent="0.15">
      <c r="A11" s="13"/>
      <c r="B11" s="62" t="s">
        <v>12</v>
      </c>
      <c r="C11" s="17" t="s">
        <v>18</v>
      </c>
      <c r="D11" s="19">
        <v>50</v>
      </c>
      <c r="E11" s="18">
        <v>2820</v>
      </c>
      <c r="F11" s="18">
        <f>D11*E11</f>
        <v>141000</v>
      </c>
      <c r="G11" s="16" t="str">
        <f t="shared" ref="G11:G12" si="0">CONCATENATE(B11,"：＠",E11,"×",D11,"時間")</f>
        <v>職員B：＠2820×50時間</v>
      </c>
    </row>
    <row r="12" spans="1:7" ht="15.6" customHeight="1" x14ac:dyDescent="0.15">
      <c r="A12" s="13"/>
      <c r="B12" s="62" t="s">
        <v>12</v>
      </c>
      <c r="C12" s="17" t="s">
        <v>18</v>
      </c>
      <c r="D12" s="19">
        <v>20</v>
      </c>
      <c r="E12" s="18">
        <v>2250</v>
      </c>
      <c r="F12" s="18">
        <f t="shared" ref="F12" si="1">D12*E12</f>
        <v>45000</v>
      </c>
      <c r="G12" s="16" t="str">
        <f t="shared" si="0"/>
        <v>職員B：＠2250×20時間</v>
      </c>
    </row>
    <row r="13" spans="1:7" ht="15.6" customHeight="1" x14ac:dyDescent="0.15">
      <c r="A13" s="13"/>
      <c r="B13" s="62"/>
      <c r="C13" s="17"/>
      <c r="D13" s="18"/>
      <c r="E13" s="18"/>
      <c r="F13" s="18"/>
      <c r="G13" s="16"/>
    </row>
    <row r="14" spans="1:7" ht="15.6" customHeight="1" x14ac:dyDescent="0.15">
      <c r="A14" s="13" t="s">
        <v>10</v>
      </c>
      <c r="B14" s="62"/>
      <c r="C14" s="17"/>
      <c r="D14" s="18"/>
      <c r="E14" s="18"/>
      <c r="F14" s="33">
        <f>SUBTOTAL(9,F15:F24)</f>
        <v>820000</v>
      </c>
      <c r="G14" s="16"/>
    </row>
    <row r="15" spans="1:7" ht="15.6" customHeight="1" x14ac:dyDescent="0.15">
      <c r="A15" s="20"/>
      <c r="B15" s="62" t="s">
        <v>13</v>
      </c>
      <c r="C15" s="17" t="s">
        <v>20</v>
      </c>
      <c r="D15" s="18">
        <v>5</v>
      </c>
      <c r="E15" s="18">
        <v>25000</v>
      </c>
      <c r="F15" s="18">
        <f t="shared" ref="F15:F21" si="2">D15*E15</f>
        <v>125000</v>
      </c>
      <c r="G15" s="16"/>
    </row>
    <row r="16" spans="1:7" ht="15.6" customHeight="1" x14ac:dyDescent="0.15">
      <c r="A16" s="20"/>
      <c r="B16" s="62" t="s">
        <v>14</v>
      </c>
      <c r="C16" s="17" t="s">
        <v>21</v>
      </c>
      <c r="D16" s="18">
        <v>20</v>
      </c>
      <c r="E16" s="18">
        <v>1250</v>
      </c>
      <c r="F16" s="18">
        <f t="shared" si="2"/>
        <v>25000</v>
      </c>
      <c r="G16" s="16" t="str">
        <f>CONCATENATE("○○業務スタッフ：＠",E16,"×",D16,"時間")</f>
        <v>○○業務スタッフ：＠1250×20時間</v>
      </c>
    </row>
    <row r="17" spans="1:7" ht="15.6" customHeight="1" x14ac:dyDescent="0.15">
      <c r="A17" s="20"/>
      <c r="B17" s="62" t="s">
        <v>15</v>
      </c>
      <c r="C17" s="17" t="s">
        <v>25</v>
      </c>
      <c r="D17" s="18">
        <v>5</v>
      </c>
      <c r="E17" s="18">
        <v>50000</v>
      </c>
      <c r="F17" s="18">
        <f t="shared" si="2"/>
        <v>250000</v>
      </c>
      <c r="G17" s="16"/>
    </row>
    <row r="18" spans="1:7" ht="15.6" customHeight="1" x14ac:dyDescent="0.15">
      <c r="A18" s="20"/>
      <c r="B18" s="62" t="s">
        <v>16</v>
      </c>
      <c r="C18" s="17"/>
      <c r="D18" s="18"/>
      <c r="E18" s="18"/>
      <c r="F18" s="18">
        <f t="shared" si="2"/>
        <v>0</v>
      </c>
      <c r="G18" s="16"/>
    </row>
    <row r="19" spans="1:7" ht="15.6" customHeight="1" x14ac:dyDescent="0.15">
      <c r="A19" s="20"/>
      <c r="B19" s="62" t="s">
        <v>58</v>
      </c>
      <c r="C19" s="17"/>
      <c r="D19" s="18"/>
      <c r="E19" s="18"/>
      <c r="F19" s="33">
        <f>SUBTOTAL(9,F20:F21)</f>
        <v>420000</v>
      </c>
      <c r="G19" s="16"/>
    </row>
    <row r="20" spans="1:7" ht="15.6" customHeight="1" x14ac:dyDescent="0.15">
      <c r="A20" s="20"/>
      <c r="B20" s="62" t="s">
        <v>56</v>
      </c>
      <c r="C20" s="17"/>
      <c r="D20" s="18">
        <v>2</v>
      </c>
      <c r="E20" s="18">
        <v>120000</v>
      </c>
      <c r="F20" s="18">
        <f t="shared" si="2"/>
        <v>240000</v>
      </c>
      <c r="G20" s="16" t="s">
        <v>60</v>
      </c>
    </row>
    <row r="21" spans="1:7" ht="15.6" customHeight="1" x14ac:dyDescent="0.15">
      <c r="A21" s="20"/>
      <c r="B21" s="62" t="s">
        <v>59</v>
      </c>
      <c r="C21" s="17"/>
      <c r="D21" s="18">
        <v>1</v>
      </c>
      <c r="E21" s="18">
        <v>180000</v>
      </c>
      <c r="F21" s="18">
        <f t="shared" si="2"/>
        <v>180000</v>
      </c>
      <c r="G21" s="16"/>
    </row>
    <row r="22" spans="1:7" ht="15.6" customHeight="1" x14ac:dyDescent="0.15">
      <c r="A22" s="20"/>
      <c r="B22" s="62" t="s">
        <v>26</v>
      </c>
      <c r="C22" s="17"/>
      <c r="D22" s="18"/>
      <c r="E22" s="18"/>
      <c r="F22" s="33">
        <f>SUBTOTAL(9,F23:F24)</f>
        <v>0</v>
      </c>
      <c r="G22" s="16"/>
    </row>
    <row r="23" spans="1:7" ht="15.6" customHeight="1" x14ac:dyDescent="0.15">
      <c r="A23" s="20"/>
      <c r="B23" s="62" t="s">
        <v>24</v>
      </c>
      <c r="C23" s="17"/>
      <c r="D23" s="18"/>
      <c r="E23" s="18"/>
      <c r="F23" s="18">
        <f t="shared" ref="F23:F24" si="3">D23*E23</f>
        <v>0</v>
      </c>
      <c r="G23" s="16"/>
    </row>
    <row r="24" spans="1:7" ht="15.6" customHeight="1" x14ac:dyDescent="0.15">
      <c r="A24" s="20"/>
      <c r="B24" s="62" t="s">
        <v>24</v>
      </c>
      <c r="C24" s="17"/>
      <c r="D24" s="18"/>
      <c r="E24" s="18"/>
      <c r="F24" s="18">
        <f t="shared" si="3"/>
        <v>0</v>
      </c>
      <c r="G24" s="16"/>
    </row>
    <row r="25" spans="1:7" ht="15.6" customHeight="1" x14ac:dyDescent="0.15">
      <c r="A25" s="20"/>
      <c r="B25" s="62"/>
      <c r="C25" s="17"/>
      <c r="D25" s="18"/>
      <c r="E25" s="18"/>
      <c r="F25" s="18"/>
      <c r="G25" s="16"/>
    </row>
    <row r="26" spans="1:7" ht="15.6" customHeight="1" x14ac:dyDescent="0.15">
      <c r="A26" s="13" t="s">
        <v>17</v>
      </c>
      <c r="B26" s="62"/>
      <c r="C26" s="17"/>
      <c r="D26" s="18"/>
      <c r="E26" s="18"/>
      <c r="F26" s="33">
        <f>SUBTOTAL(9,F27)</f>
        <v>800000</v>
      </c>
      <c r="G26" s="16"/>
    </row>
    <row r="27" spans="1:7" ht="15.6" customHeight="1" x14ac:dyDescent="0.15">
      <c r="A27" s="20"/>
      <c r="B27" s="62"/>
      <c r="C27" s="17" t="s">
        <v>22</v>
      </c>
      <c r="D27" s="18">
        <v>1</v>
      </c>
      <c r="E27" s="18">
        <v>800000</v>
      </c>
      <c r="F27" s="18">
        <f t="shared" ref="F27" si="4">D27*E27</f>
        <v>800000</v>
      </c>
      <c r="G27" s="16" t="s">
        <v>23</v>
      </c>
    </row>
    <row r="28" spans="1:7" ht="15.6" customHeight="1" x14ac:dyDescent="0.15">
      <c r="A28" s="28"/>
      <c r="B28" s="29"/>
      <c r="C28" s="30"/>
      <c r="D28" s="31"/>
      <c r="E28" s="31"/>
      <c r="F28" s="31"/>
      <c r="G28" s="32"/>
    </row>
    <row r="29" spans="1:7" ht="15.6" customHeight="1" x14ac:dyDescent="0.15">
      <c r="A29" s="34" t="s">
        <v>29</v>
      </c>
      <c r="B29" s="62"/>
      <c r="C29" s="17"/>
      <c r="D29" s="18"/>
      <c r="E29" s="18"/>
      <c r="F29" s="33">
        <f>SUBTOTAL(9,F31:F49)</f>
        <v>2040500</v>
      </c>
      <c r="G29" s="16"/>
    </row>
    <row r="30" spans="1:7" ht="15.6" customHeight="1" x14ac:dyDescent="0.15">
      <c r="A30" s="13"/>
      <c r="B30" s="62"/>
      <c r="C30" s="17"/>
      <c r="D30" s="18"/>
      <c r="E30" s="18"/>
      <c r="F30" s="18"/>
      <c r="G30" s="16"/>
    </row>
    <row r="31" spans="1:7" ht="15.6" customHeight="1" x14ac:dyDescent="0.15">
      <c r="A31" s="13" t="s">
        <v>9</v>
      </c>
      <c r="B31" s="62"/>
      <c r="C31" s="17"/>
      <c r="D31" s="18"/>
      <c r="E31" s="18"/>
      <c r="F31" s="33">
        <f>SUBTOTAL(9,F32:F34)</f>
        <v>420500</v>
      </c>
      <c r="G31" s="16" t="s">
        <v>19</v>
      </c>
    </row>
    <row r="32" spans="1:7" ht="15.6" customHeight="1" x14ac:dyDescent="0.15">
      <c r="A32" s="13"/>
      <c r="B32" s="62" t="s">
        <v>11</v>
      </c>
      <c r="C32" s="17" t="s">
        <v>18</v>
      </c>
      <c r="D32" s="19">
        <v>70</v>
      </c>
      <c r="E32" s="18">
        <v>3350</v>
      </c>
      <c r="F32" s="18">
        <f>D32*E32</f>
        <v>234500</v>
      </c>
      <c r="G32" s="16" t="str">
        <f>CONCATENATE(B32,"：＠",E32,"×",D32,"時間")</f>
        <v>職員A：＠3350×70時間</v>
      </c>
    </row>
    <row r="33" spans="1:7" ht="15.6" customHeight="1" x14ac:dyDescent="0.15">
      <c r="A33" s="13"/>
      <c r="B33" s="62" t="s">
        <v>12</v>
      </c>
      <c r="C33" s="17" t="s">
        <v>18</v>
      </c>
      <c r="D33" s="19">
        <v>50</v>
      </c>
      <c r="E33" s="18">
        <v>2820</v>
      </c>
      <c r="F33" s="18">
        <f>D33*E33</f>
        <v>141000</v>
      </c>
      <c r="G33" s="16" t="str">
        <f t="shared" ref="G33:G34" si="5">CONCATENATE(B33,"：＠",E33,"×",D33,"時間")</f>
        <v>職員B：＠2820×50時間</v>
      </c>
    </row>
    <row r="34" spans="1:7" ht="15.6" customHeight="1" x14ac:dyDescent="0.15">
      <c r="A34" s="13"/>
      <c r="B34" s="62" t="s">
        <v>12</v>
      </c>
      <c r="C34" s="17" t="s">
        <v>18</v>
      </c>
      <c r="D34" s="19">
        <v>20</v>
      </c>
      <c r="E34" s="18">
        <v>2250</v>
      </c>
      <c r="F34" s="18">
        <f t="shared" ref="F34" si="6">D34*E34</f>
        <v>45000</v>
      </c>
      <c r="G34" s="16" t="str">
        <f t="shared" si="5"/>
        <v>職員B：＠2250×20時間</v>
      </c>
    </row>
    <row r="35" spans="1:7" ht="15.6" customHeight="1" x14ac:dyDescent="0.15">
      <c r="A35" s="13"/>
      <c r="B35" s="62"/>
      <c r="C35" s="17"/>
      <c r="D35" s="18"/>
      <c r="E35" s="18"/>
      <c r="F35" s="18"/>
      <c r="G35" s="16"/>
    </row>
    <row r="36" spans="1:7" ht="15.6" customHeight="1" x14ac:dyDescent="0.15">
      <c r="A36" s="13" t="s">
        <v>10</v>
      </c>
      <c r="B36" s="62"/>
      <c r="C36" s="17"/>
      <c r="D36" s="18"/>
      <c r="E36" s="18"/>
      <c r="F36" s="33">
        <f>SUBTOTAL(9,F37:F46)</f>
        <v>820000</v>
      </c>
      <c r="G36" s="16"/>
    </row>
    <row r="37" spans="1:7" ht="15.6" customHeight="1" x14ac:dyDescent="0.15">
      <c r="A37" s="20"/>
      <c r="B37" s="62" t="s">
        <v>13</v>
      </c>
      <c r="C37" s="17" t="s">
        <v>20</v>
      </c>
      <c r="D37" s="18">
        <v>5</v>
      </c>
      <c r="E37" s="18">
        <v>25000</v>
      </c>
      <c r="F37" s="18">
        <f t="shared" ref="F37:F40" si="7">D37*E37</f>
        <v>125000</v>
      </c>
      <c r="G37" s="16"/>
    </row>
    <row r="38" spans="1:7" ht="15.6" customHeight="1" x14ac:dyDescent="0.15">
      <c r="A38" s="20"/>
      <c r="B38" s="62" t="s">
        <v>14</v>
      </c>
      <c r="C38" s="17" t="s">
        <v>21</v>
      </c>
      <c r="D38" s="18">
        <v>20</v>
      </c>
      <c r="E38" s="18">
        <v>1250</v>
      </c>
      <c r="F38" s="18">
        <f t="shared" si="7"/>
        <v>25000</v>
      </c>
      <c r="G38" s="16" t="str">
        <f>CONCATENATE("○○業務スタッフ：＠",E38,"×",D38,"時間")</f>
        <v>○○業務スタッフ：＠1250×20時間</v>
      </c>
    </row>
    <row r="39" spans="1:7" ht="15.6" customHeight="1" x14ac:dyDescent="0.15">
      <c r="A39" s="20"/>
      <c r="B39" s="62" t="s">
        <v>15</v>
      </c>
      <c r="C39" s="17" t="s">
        <v>25</v>
      </c>
      <c r="D39" s="18">
        <v>5</v>
      </c>
      <c r="E39" s="18">
        <v>50000</v>
      </c>
      <c r="F39" s="18">
        <f t="shared" si="7"/>
        <v>250000</v>
      </c>
      <c r="G39" s="16"/>
    </row>
    <row r="40" spans="1:7" ht="15.6" customHeight="1" x14ac:dyDescent="0.15">
      <c r="A40" s="20"/>
      <c r="B40" s="62" t="s">
        <v>16</v>
      </c>
      <c r="C40" s="17"/>
      <c r="D40" s="18"/>
      <c r="E40" s="18"/>
      <c r="F40" s="18">
        <f t="shared" si="7"/>
        <v>0</v>
      </c>
      <c r="G40" s="16"/>
    </row>
    <row r="41" spans="1:7" ht="15.6" customHeight="1" x14ac:dyDescent="0.15">
      <c r="A41" s="20"/>
      <c r="B41" s="62" t="s">
        <v>28</v>
      </c>
      <c r="C41" s="17"/>
      <c r="D41" s="18"/>
      <c r="E41" s="18"/>
      <c r="F41" s="33">
        <f>SUBTOTAL(9,F42:F43)</f>
        <v>0</v>
      </c>
      <c r="G41" s="16"/>
    </row>
    <row r="42" spans="1:7" ht="15.6" customHeight="1" x14ac:dyDescent="0.15">
      <c r="A42" s="20"/>
      <c r="B42" s="62" t="s">
        <v>24</v>
      </c>
      <c r="C42" s="17"/>
      <c r="D42" s="18"/>
      <c r="E42" s="18"/>
      <c r="F42" s="18">
        <f t="shared" ref="F42:F43" si="8">D42*E42</f>
        <v>0</v>
      </c>
      <c r="G42" s="16"/>
    </row>
    <row r="43" spans="1:7" ht="15.6" customHeight="1" x14ac:dyDescent="0.15">
      <c r="A43" s="20"/>
      <c r="B43" s="62" t="s">
        <v>24</v>
      </c>
      <c r="C43" s="17"/>
      <c r="D43" s="18"/>
      <c r="E43" s="18"/>
      <c r="F43" s="18">
        <f t="shared" si="8"/>
        <v>0</v>
      </c>
      <c r="G43" s="16"/>
    </row>
    <row r="44" spans="1:7" ht="15.6" customHeight="1" x14ac:dyDescent="0.15">
      <c r="A44" s="20"/>
      <c r="B44" s="62" t="s">
        <v>26</v>
      </c>
      <c r="C44" s="17"/>
      <c r="D44" s="18"/>
      <c r="E44" s="18"/>
      <c r="F44" s="33">
        <f>SUBTOTAL(9,F45:F46)</f>
        <v>420000</v>
      </c>
      <c r="G44" s="16"/>
    </row>
    <row r="45" spans="1:7" ht="15.6" customHeight="1" x14ac:dyDescent="0.15">
      <c r="A45" s="20"/>
      <c r="B45" s="62" t="s">
        <v>56</v>
      </c>
      <c r="C45" s="17"/>
      <c r="D45" s="18">
        <v>2</v>
      </c>
      <c r="E45" s="18">
        <v>120000</v>
      </c>
      <c r="F45" s="18">
        <f t="shared" ref="F45:F46" si="9">D45*E45</f>
        <v>240000</v>
      </c>
      <c r="G45" s="16"/>
    </row>
    <row r="46" spans="1:7" ht="15.6" customHeight="1" x14ac:dyDescent="0.15">
      <c r="A46" s="20"/>
      <c r="B46" s="62" t="s">
        <v>57</v>
      </c>
      <c r="C46" s="17"/>
      <c r="D46" s="18">
        <v>1</v>
      </c>
      <c r="E46" s="18">
        <v>180000</v>
      </c>
      <c r="F46" s="18">
        <f t="shared" si="9"/>
        <v>180000</v>
      </c>
      <c r="G46" s="16"/>
    </row>
    <row r="47" spans="1:7" ht="15.6" customHeight="1" x14ac:dyDescent="0.15">
      <c r="A47" s="20"/>
      <c r="B47" s="62"/>
      <c r="C47" s="17"/>
      <c r="D47" s="18"/>
      <c r="E47" s="18"/>
      <c r="F47" s="18"/>
      <c r="G47" s="16"/>
    </row>
    <row r="48" spans="1:7" ht="15.6" customHeight="1" x14ac:dyDescent="0.15">
      <c r="A48" s="13" t="s">
        <v>17</v>
      </c>
      <c r="B48" s="62"/>
      <c r="C48" s="17"/>
      <c r="D48" s="18"/>
      <c r="E48" s="18"/>
      <c r="F48" s="33">
        <f>SUBTOTAL(9,F49)</f>
        <v>800000</v>
      </c>
      <c r="G48" s="16"/>
    </row>
    <row r="49" spans="1:7" ht="15.6" customHeight="1" x14ac:dyDescent="0.15">
      <c r="A49" s="20"/>
      <c r="B49" s="62"/>
      <c r="C49" s="17" t="s">
        <v>22</v>
      </c>
      <c r="D49" s="18">
        <v>1</v>
      </c>
      <c r="E49" s="18">
        <v>800000</v>
      </c>
      <c r="F49" s="18">
        <f t="shared" ref="F49" si="10">D49*E49</f>
        <v>800000</v>
      </c>
      <c r="G49" s="16" t="s">
        <v>23</v>
      </c>
    </row>
    <row r="50" spans="1:7" ht="15.6" customHeight="1" x14ac:dyDescent="0.15">
      <c r="A50" s="28"/>
      <c r="B50" s="29"/>
      <c r="C50" s="30"/>
      <c r="D50" s="31"/>
      <c r="E50" s="31"/>
      <c r="F50" s="31"/>
      <c r="G50" s="32"/>
    </row>
    <row r="51" spans="1:7" ht="15.6" customHeight="1" x14ac:dyDescent="0.15">
      <c r="A51" s="34" t="s">
        <v>30</v>
      </c>
      <c r="B51" s="62"/>
      <c r="C51" s="17"/>
      <c r="D51" s="18"/>
      <c r="E51" s="18"/>
      <c r="F51" s="33">
        <f>SUBTOTAL(9,F52:F101)</f>
        <v>701800</v>
      </c>
      <c r="G51" s="16"/>
    </row>
    <row r="52" spans="1:7" ht="15.6" customHeight="1" x14ac:dyDescent="0.15">
      <c r="A52" s="34" t="s">
        <v>42</v>
      </c>
      <c r="B52" s="62"/>
      <c r="C52" s="17"/>
      <c r="D52" s="18"/>
      <c r="E52" s="18"/>
      <c r="F52" s="33">
        <f>SUBTOTAL(9,F53:F67)</f>
        <v>701800</v>
      </c>
      <c r="G52" s="16"/>
    </row>
    <row r="53" spans="1:7" ht="15.6" customHeight="1" x14ac:dyDescent="0.15">
      <c r="A53" s="13" t="s">
        <v>9</v>
      </c>
      <c r="B53" s="62"/>
      <c r="C53" s="17"/>
      <c r="D53" s="18"/>
      <c r="E53" s="18"/>
      <c r="F53" s="33">
        <f>SUBTOTAL(9,F54:F56)</f>
        <v>76800</v>
      </c>
      <c r="G53" s="16" t="s">
        <v>19</v>
      </c>
    </row>
    <row r="54" spans="1:7" ht="15.6" customHeight="1" x14ac:dyDescent="0.15">
      <c r="A54" s="13"/>
      <c r="B54" s="62" t="s">
        <v>11</v>
      </c>
      <c r="C54" s="17" t="s">
        <v>18</v>
      </c>
      <c r="D54" s="19">
        <v>12</v>
      </c>
      <c r="E54" s="18">
        <v>3350</v>
      </c>
      <c r="F54" s="18">
        <f>D54*E54</f>
        <v>40200</v>
      </c>
      <c r="G54" s="16" t="str">
        <f>CONCATENATE(B54,"：＠",E54,"×",D54,"時間")</f>
        <v>職員A：＠3350×12時間</v>
      </c>
    </row>
    <row r="55" spans="1:7" ht="15.6" customHeight="1" x14ac:dyDescent="0.15">
      <c r="A55" s="13"/>
      <c r="B55" s="62" t="s">
        <v>12</v>
      </c>
      <c r="C55" s="17" t="s">
        <v>18</v>
      </c>
      <c r="D55" s="19">
        <v>5</v>
      </c>
      <c r="E55" s="18">
        <v>2820</v>
      </c>
      <c r="F55" s="18">
        <f>D55*E55</f>
        <v>14100</v>
      </c>
      <c r="G55" s="16" t="str">
        <f t="shared" ref="G55:G56" si="11">CONCATENATE(B55,"：＠",E55,"×",D55,"時間")</f>
        <v>職員B：＠2820×5時間</v>
      </c>
    </row>
    <row r="56" spans="1:7" ht="15.6" customHeight="1" x14ac:dyDescent="0.15">
      <c r="A56" s="13"/>
      <c r="B56" s="62" t="s">
        <v>12</v>
      </c>
      <c r="C56" s="17" t="s">
        <v>18</v>
      </c>
      <c r="D56" s="19">
        <v>10</v>
      </c>
      <c r="E56" s="18">
        <v>2250</v>
      </c>
      <c r="F56" s="18">
        <f t="shared" ref="F56" si="12">D56*E56</f>
        <v>22500</v>
      </c>
      <c r="G56" s="16" t="str">
        <f t="shared" si="11"/>
        <v>職員B：＠2250×10時間</v>
      </c>
    </row>
    <row r="57" spans="1:7" ht="15.6" customHeight="1" x14ac:dyDescent="0.15">
      <c r="A57" s="13"/>
      <c r="B57" s="62"/>
      <c r="C57" s="17"/>
      <c r="D57" s="18"/>
      <c r="E57" s="18"/>
      <c r="F57" s="18"/>
      <c r="G57" s="16"/>
    </row>
    <row r="58" spans="1:7" ht="15.6" customHeight="1" x14ac:dyDescent="0.15">
      <c r="A58" s="13" t="s">
        <v>10</v>
      </c>
      <c r="B58" s="62"/>
      <c r="C58" s="17"/>
      <c r="D58" s="18"/>
      <c r="E58" s="18"/>
      <c r="F58" s="33">
        <f>SUBTOTAL(9,F59:F64)</f>
        <v>445000</v>
      </c>
      <c r="G58" s="16"/>
    </row>
    <row r="59" spans="1:7" ht="15.6" customHeight="1" x14ac:dyDescent="0.15">
      <c r="A59" s="20"/>
      <c r="B59" s="62" t="s">
        <v>14</v>
      </c>
      <c r="C59" s="17" t="s">
        <v>21</v>
      </c>
      <c r="D59" s="18">
        <v>20</v>
      </c>
      <c r="E59" s="18">
        <v>1250</v>
      </c>
      <c r="F59" s="18">
        <f t="shared" ref="F59:F60" si="13">D59*E59</f>
        <v>25000</v>
      </c>
      <c r="G59" s="16" t="str">
        <f>CONCATENATE("○○業務スタッフ：＠",E59,"×",D59,"時間")</f>
        <v>○○業務スタッフ：＠1250×20時間</v>
      </c>
    </row>
    <row r="60" spans="1:7" ht="15.6" customHeight="1" x14ac:dyDescent="0.15">
      <c r="A60" s="20"/>
      <c r="B60" s="62" t="s">
        <v>15</v>
      </c>
      <c r="C60" s="17" t="s">
        <v>25</v>
      </c>
      <c r="D60" s="18"/>
      <c r="E60" s="18"/>
      <c r="F60" s="18">
        <f t="shared" si="13"/>
        <v>0</v>
      </c>
      <c r="G60" s="16"/>
    </row>
    <row r="61" spans="1:7" ht="15.6" customHeight="1" x14ac:dyDescent="0.15">
      <c r="A61" s="20"/>
      <c r="B61" s="62" t="s">
        <v>31</v>
      </c>
      <c r="C61" s="17"/>
      <c r="D61" s="18">
        <v>1</v>
      </c>
      <c r="E61" s="18">
        <v>420000</v>
      </c>
      <c r="F61" s="18">
        <f t="shared" ref="F61" si="14">D61*E61</f>
        <v>420000</v>
      </c>
      <c r="G61" s="16"/>
    </row>
    <row r="62" spans="1:7" ht="15.6" customHeight="1" x14ac:dyDescent="0.15">
      <c r="A62" s="20"/>
      <c r="B62" s="62" t="s">
        <v>26</v>
      </c>
      <c r="C62" s="17"/>
      <c r="D62" s="18"/>
      <c r="E62" s="18"/>
      <c r="F62" s="33">
        <f>SUBTOTAL(9,F63:F64)</f>
        <v>0</v>
      </c>
      <c r="G62" s="16"/>
    </row>
    <row r="63" spans="1:7" ht="15.6" customHeight="1" x14ac:dyDescent="0.15">
      <c r="A63" s="20"/>
      <c r="B63" s="62" t="s">
        <v>24</v>
      </c>
      <c r="C63" s="17"/>
      <c r="D63" s="18"/>
      <c r="E63" s="18"/>
      <c r="F63" s="18">
        <f t="shared" ref="F63:F64" si="15">D63*E63</f>
        <v>0</v>
      </c>
      <c r="G63" s="16"/>
    </row>
    <row r="64" spans="1:7" ht="15.6" customHeight="1" x14ac:dyDescent="0.15">
      <c r="A64" s="20"/>
      <c r="B64" s="62" t="s">
        <v>24</v>
      </c>
      <c r="C64" s="17"/>
      <c r="D64" s="18"/>
      <c r="E64" s="18"/>
      <c r="F64" s="18">
        <f t="shared" si="15"/>
        <v>0</v>
      </c>
      <c r="G64" s="16"/>
    </row>
    <row r="65" spans="1:7" ht="15.6" customHeight="1" x14ac:dyDescent="0.15">
      <c r="A65" s="20"/>
      <c r="B65" s="62"/>
      <c r="C65" s="17"/>
      <c r="D65" s="18"/>
      <c r="E65" s="18"/>
      <c r="F65" s="18"/>
      <c r="G65" s="16"/>
    </row>
    <row r="66" spans="1:7" ht="15.6" customHeight="1" x14ac:dyDescent="0.15">
      <c r="A66" s="13" t="s">
        <v>17</v>
      </c>
      <c r="B66" s="62"/>
      <c r="C66" s="17"/>
      <c r="D66" s="18"/>
      <c r="E66" s="18"/>
      <c r="F66" s="33">
        <f>SUBTOTAL(9,F67)</f>
        <v>180000</v>
      </c>
      <c r="G66" s="16"/>
    </row>
    <row r="67" spans="1:7" ht="15.6" customHeight="1" x14ac:dyDescent="0.15">
      <c r="A67" s="20"/>
      <c r="B67" s="62"/>
      <c r="C67" s="17" t="s">
        <v>22</v>
      </c>
      <c r="D67" s="18">
        <v>1</v>
      </c>
      <c r="E67" s="18">
        <v>180000</v>
      </c>
      <c r="F67" s="18">
        <f>D67*E67</f>
        <v>180000</v>
      </c>
      <c r="G67" s="16" t="s">
        <v>23</v>
      </c>
    </row>
    <row r="68" spans="1:7" ht="15.6" customHeight="1" x14ac:dyDescent="0.15">
      <c r="A68" s="35"/>
      <c r="B68" s="36"/>
      <c r="C68" s="37"/>
      <c r="D68" s="38"/>
      <c r="E68" s="38"/>
      <c r="F68" s="38"/>
      <c r="G68" s="39"/>
    </row>
    <row r="69" spans="1:7" ht="15.6" customHeight="1" x14ac:dyDescent="0.15">
      <c r="A69" s="34" t="s">
        <v>48</v>
      </c>
      <c r="B69" s="62"/>
      <c r="C69" s="17"/>
      <c r="D69" s="18"/>
      <c r="E69" s="18"/>
      <c r="F69" s="33">
        <f>SUBTOTAL(9,F70:F84)</f>
        <v>0</v>
      </c>
      <c r="G69" s="16"/>
    </row>
    <row r="70" spans="1:7" ht="15.6" customHeight="1" x14ac:dyDescent="0.15">
      <c r="A70" s="13" t="s">
        <v>9</v>
      </c>
      <c r="B70" s="62"/>
      <c r="C70" s="17"/>
      <c r="D70" s="18"/>
      <c r="E70" s="18"/>
      <c r="F70" s="33">
        <f>SUBTOTAL(9,F71:F73)</f>
        <v>0</v>
      </c>
      <c r="G70" s="16" t="s">
        <v>19</v>
      </c>
    </row>
    <row r="71" spans="1:7" ht="15.6" customHeight="1" x14ac:dyDescent="0.15">
      <c r="A71" s="13"/>
      <c r="B71" s="62" t="s">
        <v>11</v>
      </c>
      <c r="C71" s="17" t="s">
        <v>18</v>
      </c>
      <c r="D71" s="19"/>
      <c r="E71" s="18"/>
      <c r="F71" s="18">
        <f>D71*E71</f>
        <v>0</v>
      </c>
      <c r="G71" s="16" t="str">
        <f>CONCATENATE(B71,"：＠",E71,"×",D71,"時間")</f>
        <v>職員A：＠×時間</v>
      </c>
    </row>
    <row r="72" spans="1:7" ht="15.6" customHeight="1" x14ac:dyDescent="0.15">
      <c r="A72" s="13"/>
      <c r="B72" s="62" t="s">
        <v>12</v>
      </c>
      <c r="C72" s="17" t="s">
        <v>18</v>
      </c>
      <c r="D72" s="19"/>
      <c r="E72" s="18"/>
      <c r="F72" s="18">
        <f>D72*E72</f>
        <v>0</v>
      </c>
      <c r="G72" s="16" t="str">
        <f t="shared" ref="G72:G73" si="16">CONCATENATE(B72,"：＠",E72,"×",D72,"時間")</f>
        <v>職員B：＠×時間</v>
      </c>
    </row>
    <row r="73" spans="1:7" ht="15.6" customHeight="1" x14ac:dyDescent="0.15">
      <c r="A73" s="13"/>
      <c r="B73" s="62" t="s">
        <v>12</v>
      </c>
      <c r="C73" s="17" t="s">
        <v>18</v>
      </c>
      <c r="D73" s="19"/>
      <c r="E73" s="18"/>
      <c r="F73" s="18">
        <f t="shared" ref="F73" si="17">D73*E73</f>
        <v>0</v>
      </c>
      <c r="G73" s="16" t="str">
        <f t="shared" si="16"/>
        <v>職員B：＠×時間</v>
      </c>
    </row>
    <row r="74" spans="1:7" ht="15.6" customHeight="1" x14ac:dyDescent="0.15">
      <c r="A74" s="13"/>
      <c r="B74" s="62"/>
      <c r="C74" s="17"/>
      <c r="D74" s="18"/>
      <c r="E74" s="18"/>
      <c r="F74" s="18"/>
      <c r="G74" s="16"/>
    </row>
    <row r="75" spans="1:7" ht="15.6" customHeight="1" x14ac:dyDescent="0.15">
      <c r="A75" s="13" t="s">
        <v>10</v>
      </c>
      <c r="B75" s="62"/>
      <c r="C75" s="17"/>
      <c r="D75" s="18"/>
      <c r="E75" s="18"/>
      <c r="F75" s="33">
        <f>SUBTOTAL(9,F76:F81)</f>
        <v>0</v>
      </c>
      <c r="G75" s="16"/>
    </row>
    <row r="76" spans="1:7" ht="15.6" customHeight="1" x14ac:dyDescent="0.15">
      <c r="A76" s="20"/>
      <c r="B76" s="62" t="s">
        <v>14</v>
      </c>
      <c r="C76" s="17" t="s">
        <v>21</v>
      </c>
      <c r="D76" s="18"/>
      <c r="E76" s="18"/>
      <c r="F76" s="18">
        <f t="shared" ref="F76:F78" si="18">D76*E76</f>
        <v>0</v>
      </c>
      <c r="G76" s="16" t="str">
        <f>CONCATENATE("○○業務スタッフ：＠",E76,"×",D76,"時間")</f>
        <v>○○業務スタッフ：＠×時間</v>
      </c>
    </row>
    <row r="77" spans="1:7" ht="15.6" customHeight="1" x14ac:dyDescent="0.15">
      <c r="A77" s="20"/>
      <c r="B77" s="62" t="s">
        <v>15</v>
      </c>
      <c r="C77" s="17" t="s">
        <v>25</v>
      </c>
      <c r="D77" s="18"/>
      <c r="E77" s="18"/>
      <c r="F77" s="18">
        <f t="shared" si="18"/>
        <v>0</v>
      </c>
      <c r="G77" s="16"/>
    </row>
    <row r="78" spans="1:7" ht="15.6" customHeight="1" x14ac:dyDescent="0.15">
      <c r="A78" s="20"/>
      <c r="B78" s="62" t="s">
        <v>31</v>
      </c>
      <c r="C78" s="17"/>
      <c r="D78" s="18"/>
      <c r="E78" s="18"/>
      <c r="F78" s="18">
        <f t="shared" si="18"/>
        <v>0</v>
      </c>
      <c r="G78" s="16"/>
    </row>
    <row r="79" spans="1:7" ht="15.6" customHeight="1" x14ac:dyDescent="0.15">
      <c r="A79" s="20"/>
      <c r="B79" s="62" t="s">
        <v>26</v>
      </c>
      <c r="C79" s="17"/>
      <c r="D79" s="18"/>
      <c r="E79" s="18"/>
      <c r="F79" s="33">
        <f>SUBTOTAL(9,F80:F81)</f>
        <v>0</v>
      </c>
      <c r="G79" s="16"/>
    </row>
    <row r="80" spans="1:7" ht="15.6" customHeight="1" x14ac:dyDescent="0.15">
      <c r="A80" s="20"/>
      <c r="B80" s="62" t="s">
        <v>24</v>
      </c>
      <c r="C80" s="17"/>
      <c r="D80" s="18"/>
      <c r="E80" s="18"/>
      <c r="F80" s="18">
        <f t="shared" ref="F80:F81" si="19">D80*E80</f>
        <v>0</v>
      </c>
      <c r="G80" s="16"/>
    </row>
    <row r="81" spans="1:12" ht="15.6" customHeight="1" x14ac:dyDescent="0.15">
      <c r="A81" s="20"/>
      <c r="B81" s="62" t="s">
        <v>24</v>
      </c>
      <c r="C81" s="17"/>
      <c r="D81" s="18"/>
      <c r="E81" s="18"/>
      <c r="F81" s="18">
        <f t="shared" si="19"/>
        <v>0</v>
      </c>
      <c r="G81" s="16"/>
    </row>
    <row r="82" spans="1:12" ht="15.6" customHeight="1" x14ac:dyDescent="0.15">
      <c r="A82" s="20"/>
      <c r="B82" s="62"/>
      <c r="C82" s="17"/>
      <c r="D82" s="18"/>
      <c r="E82" s="18"/>
      <c r="F82" s="18"/>
      <c r="G82" s="16"/>
    </row>
    <row r="83" spans="1:12" ht="15.6" customHeight="1" x14ac:dyDescent="0.15">
      <c r="A83" s="13" t="s">
        <v>17</v>
      </c>
      <c r="B83" s="62"/>
      <c r="C83" s="17"/>
      <c r="D83" s="18"/>
      <c r="E83" s="18"/>
      <c r="F83" s="33">
        <f>SUBTOTAL(9,F84)</f>
        <v>0</v>
      </c>
      <c r="G83" s="16"/>
    </row>
    <row r="84" spans="1:12" ht="15.6" customHeight="1" x14ac:dyDescent="0.15">
      <c r="A84" s="20"/>
      <c r="B84" s="62"/>
      <c r="C84" s="17" t="s">
        <v>22</v>
      </c>
      <c r="D84" s="18"/>
      <c r="E84" s="18"/>
      <c r="F84" s="18">
        <f>D84*E84</f>
        <v>0</v>
      </c>
      <c r="G84" s="16" t="s">
        <v>23</v>
      </c>
    </row>
    <row r="85" spans="1:12" ht="15.6" customHeight="1" x14ac:dyDescent="0.15">
      <c r="A85" s="40"/>
      <c r="B85" s="36"/>
      <c r="C85" s="37"/>
      <c r="D85" s="38"/>
      <c r="E85" s="38"/>
      <c r="F85" s="38"/>
      <c r="G85" s="41"/>
      <c r="J85" s="6"/>
      <c r="K85" s="7"/>
      <c r="L85" s="7"/>
    </row>
    <row r="86" spans="1:12" ht="15.6" customHeight="1" x14ac:dyDescent="0.15">
      <c r="A86" s="34" t="s">
        <v>49</v>
      </c>
      <c r="B86" s="62"/>
      <c r="C86" s="17"/>
      <c r="D86" s="18"/>
      <c r="E86" s="18"/>
      <c r="F86" s="33">
        <f>SUBTOTAL(9,F87:F101)</f>
        <v>0</v>
      </c>
      <c r="G86" s="16"/>
    </row>
    <row r="87" spans="1:12" ht="15.6" customHeight="1" x14ac:dyDescent="0.15">
      <c r="A87" s="13" t="s">
        <v>9</v>
      </c>
      <c r="B87" s="62"/>
      <c r="C87" s="17"/>
      <c r="D87" s="18"/>
      <c r="E87" s="18"/>
      <c r="F87" s="33">
        <f>SUBTOTAL(9,F88:F90)</f>
        <v>0</v>
      </c>
      <c r="G87" s="16" t="s">
        <v>19</v>
      </c>
    </row>
    <row r="88" spans="1:12" ht="15.6" customHeight="1" x14ac:dyDescent="0.15">
      <c r="A88" s="13"/>
      <c r="B88" s="62" t="s">
        <v>11</v>
      </c>
      <c r="C88" s="17" t="s">
        <v>18</v>
      </c>
      <c r="D88" s="19"/>
      <c r="E88" s="18"/>
      <c r="F88" s="18">
        <f>D88*E88</f>
        <v>0</v>
      </c>
      <c r="G88" s="16" t="str">
        <f>CONCATENATE(B88,"：＠",E88,"×",D88,"時間")</f>
        <v>職員A：＠×時間</v>
      </c>
    </row>
    <row r="89" spans="1:12" ht="15.6" customHeight="1" x14ac:dyDescent="0.15">
      <c r="A89" s="13"/>
      <c r="B89" s="62" t="s">
        <v>12</v>
      </c>
      <c r="C89" s="17" t="s">
        <v>18</v>
      </c>
      <c r="D89" s="19"/>
      <c r="E89" s="18"/>
      <c r="F89" s="18">
        <f>D89*E89</f>
        <v>0</v>
      </c>
      <c r="G89" s="16" t="str">
        <f t="shared" ref="G89:G90" si="20">CONCATENATE(B89,"：＠",E89,"×",D89,"時間")</f>
        <v>職員B：＠×時間</v>
      </c>
    </row>
    <row r="90" spans="1:12" ht="15.6" customHeight="1" x14ac:dyDescent="0.15">
      <c r="A90" s="13"/>
      <c r="B90" s="62" t="s">
        <v>12</v>
      </c>
      <c r="C90" s="17" t="s">
        <v>18</v>
      </c>
      <c r="D90" s="19"/>
      <c r="E90" s="18"/>
      <c r="F90" s="18">
        <f t="shared" ref="F90" si="21">D90*E90</f>
        <v>0</v>
      </c>
      <c r="G90" s="16" t="str">
        <f t="shared" si="20"/>
        <v>職員B：＠×時間</v>
      </c>
    </row>
    <row r="91" spans="1:12" ht="15.6" customHeight="1" x14ac:dyDescent="0.15">
      <c r="A91" s="13"/>
      <c r="B91" s="62"/>
      <c r="C91" s="17"/>
      <c r="D91" s="18"/>
      <c r="E91" s="18"/>
      <c r="F91" s="18"/>
      <c r="G91" s="16"/>
    </row>
    <row r="92" spans="1:12" ht="15.6" customHeight="1" x14ac:dyDescent="0.15">
      <c r="A92" s="13" t="s">
        <v>10</v>
      </c>
      <c r="B92" s="62"/>
      <c r="C92" s="17"/>
      <c r="D92" s="18"/>
      <c r="E92" s="18"/>
      <c r="F92" s="33">
        <f>SUBTOTAL(9,F93:F98)</f>
        <v>0</v>
      </c>
      <c r="G92" s="16"/>
    </row>
    <row r="93" spans="1:12" ht="15.6" customHeight="1" x14ac:dyDescent="0.15">
      <c r="A93" s="20"/>
      <c r="B93" s="62" t="s">
        <v>14</v>
      </c>
      <c r="C93" s="17" t="s">
        <v>21</v>
      </c>
      <c r="D93" s="18"/>
      <c r="E93" s="18"/>
      <c r="F93" s="18">
        <f t="shared" ref="F93:F95" si="22">D93*E93</f>
        <v>0</v>
      </c>
      <c r="G93" s="16" t="str">
        <f>CONCATENATE("○○業務スタッフ：＠",E93,"×",D93,"時間")</f>
        <v>○○業務スタッフ：＠×時間</v>
      </c>
    </row>
    <row r="94" spans="1:12" ht="15.6" customHeight="1" x14ac:dyDescent="0.15">
      <c r="A94" s="20"/>
      <c r="B94" s="62" t="s">
        <v>15</v>
      </c>
      <c r="C94" s="17" t="s">
        <v>25</v>
      </c>
      <c r="D94" s="18"/>
      <c r="E94" s="18"/>
      <c r="F94" s="18">
        <f t="shared" si="22"/>
        <v>0</v>
      </c>
      <c r="G94" s="16"/>
    </row>
    <row r="95" spans="1:12" ht="15.6" customHeight="1" x14ac:dyDescent="0.15">
      <c r="A95" s="20"/>
      <c r="B95" s="62" t="s">
        <v>31</v>
      </c>
      <c r="C95" s="17"/>
      <c r="D95" s="18"/>
      <c r="E95" s="18"/>
      <c r="F95" s="18">
        <f t="shared" si="22"/>
        <v>0</v>
      </c>
      <c r="G95" s="16"/>
    </row>
    <row r="96" spans="1:12" ht="15.6" customHeight="1" x14ac:dyDescent="0.15">
      <c r="A96" s="20"/>
      <c r="B96" s="62" t="s">
        <v>26</v>
      </c>
      <c r="C96" s="17"/>
      <c r="D96" s="18"/>
      <c r="E96" s="18"/>
      <c r="F96" s="33">
        <f>SUBTOTAL(9,F97:F98)</f>
        <v>0</v>
      </c>
      <c r="G96" s="16"/>
    </row>
    <row r="97" spans="1:13" ht="15.6" customHeight="1" x14ac:dyDescent="0.15">
      <c r="A97" s="20"/>
      <c r="B97" s="62" t="s">
        <v>24</v>
      </c>
      <c r="C97" s="17"/>
      <c r="D97" s="18"/>
      <c r="E97" s="18"/>
      <c r="F97" s="18">
        <f t="shared" ref="F97:F98" si="23">D97*E97</f>
        <v>0</v>
      </c>
      <c r="G97" s="16"/>
    </row>
    <row r="98" spans="1:13" ht="15.6" customHeight="1" x14ac:dyDescent="0.15">
      <c r="A98" s="20"/>
      <c r="B98" s="62" t="s">
        <v>24</v>
      </c>
      <c r="C98" s="17"/>
      <c r="D98" s="18"/>
      <c r="E98" s="18"/>
      <c r="F98" s="18">
        <f t="shared" si="23"/>
        <v>0</v>
      </c>
      <c r="G98" s="16"/>
    </row>
    <row r="99" spans="1:13" ht="15.6" customHeight="1" x14ac:dyDescent="0.15">
      <c r="A99" s="20"/>
      <c r="B99" s="62"/>
      <c r="C99" s="17"/>
      <c r="D99" s="18"/>
      <c r="E99" s="18"/>
      <c r="F99" s="18"/>
      <c r="G99" s="16"/>
    </row>
    <row r="100" spans="1:13" ht="15.6" customHeight="1" x14ac:dyDescent="0.15">
      <c r="A100" s="13" t="s">
        <v>17</v>
      </c>
      <c r="B100" s="62"/>
      <c r="C100" s="17"/>
      <c r="D100" s="18"/>
      <c r="E100" s="18"/>
      <c r="F100" s="33">
        <f>SUBTOTAL(9,F101)</f>
        <v>0</v>
      </c>
      <c r="G100" s="16"/>
    </row>
    <row r="101" spans="1:13" ht="15.6" customHeight="1" x14ac:dyDescent="0.15">
      <c r="A101" s="20"/>
      <c r="B101" s="62"/>
      <c r="C101" s="17" t="s">
        <v>22</v>
      </c>
      <c r="D101" s="18"/>
      <c r="E101" s="18"/>
      <c r="F101" s="18">
        <f>D101*E101</f>
        <v>0</v>
      </c>
      <c r="G101" s="16" t="s">
        <v>23</v>
      </c>
    </row>
    <row r="102" spans="1:13" ht="15.6" customHeight="1" x14ac:dyDescent="0.15">
      <c r="A102" s="20"/>
      <c r="B102" s="62"/>
      <c r="C102" s="17"/>
      <c r="D102" s="18"/>
      <c r="E102" s="18"/>
      <c r="F102" s="18"/>
      <c r="G102" s="16"/>
    </row>
    <row r="103" spans="1:13" ht="15.6" customHeight="1" x14ac:dyDescent="0.15">
      <c r="A103" s="21" t="s">
        <v>6</v>
      </c>
      <c r="B103" s="22"/>
      <c r="C103" s="23"/>
      <c r="D103" s="24"/>
      <c r="E103" s="24"/>
      <c r="F103" s="24">
        <f>SUBTOTAL(9,F7:F101)</f>
        <v>4782800</v>
      </c>
      <c r="G103" s="25"/>
    </row>
    <row r="104" spans="1:13" ht="20.100000000000001" customHeight="1" x14ac:dyDescent="0.15">
      <c r="K104" s="7"/>
      <c r="L104" s="7"/>
    </row>
    <row r="105" spans="1:13" ht="20.100000000000001" customHeight="1" x14ac:dyDescent="0.15">
      <c r="J105" s="6"/>
      <c r="K105" s="6"/>
      <c r="M105" s="8"/>
    </row>
    <row r="106" spans="1:13" ht="20.100000000000001" customHeight="1" x14ac:dyDescent="0.15">
      <c r="M106" s="9"/>
    </row>
    <row r="107" spans="1:13" ht="20.100000000000001" customHeight="1" x14ac:dyDescent="0.15">
      <c r="K107" s="7"/>
      <c r="L107" s="10"/>
    </row>
    <row r="108" spans="1:13" ht="20.100000000000001" customHeight="1" x14ac:dyDescent="0.15"/>
    <row r="109" spans="1:13" ht="20.100000000000001" customHeight="1" x14ac:dyDescent="0.15"/>
    <row r="110" spans="1:13" ht="20.100000000000001" customHeight="1" x14ac:dyDescent="0.15"/>
    <row r="111" spans="1:13" ht="20.100000000000001" customHeight="1" x14ac:dyDescent="0.15"/>
    <row r="112" spans="1:13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</sheetData>
  <mergeCells count="3">
    <mergeCell ref="A4:G4"/>
    <mergeCell ref="A5:B5"/>
    <mergeCell ref="A3:G3"/>
  </mergeCells>
  <phoneticPr fontId="1"/>
  <printOptions horizontalCentered="1"/>
  <pageMargins left="0.51181102362204722" right="0.31496062992125984" top="0.78740157480314965" bottom="0.39370078740157483" header="0.31496062992125984" footer="0.31496062992125984"/>
  <pageSetup paperSize="9" scale="89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0f6f6d-d369-494d-a987-3eeee2dfeba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33D413E5ECED4799221B753903C3EC" ma:contentTypeVersion="16" ma:contentTypeDescription="新しいドキュメントを作成します。" ma:contentTypeScope="" ma:versionID="60ff99c73e1a652753f46d3f6c50b284">
  <xsd:schema xmlns:xsd="http://www.w3.org/2001/XMLSchema" xmlns:xs="http://www.w3.org/2001/XMLSchema" xmlns:p="http://schemas.microsoft.com/office/2006/metadata/properties" xmlns:ns2="85ec59af-1a16-40a0-b163-384e34c79a5c" xmlns:ns3="0c0f6f6d-d369-494d-a987-3eeee2dfeba1" targetNamespace="http://schemas.microsoft.com/office/2006/metadata/properties" ma:root="true" ma:fieldsID="d4189a2c990c65126867a2b98ab8c485" ns2:_="" ns3:_="">
    <xsd:import namespace="85ec59af-1a16-40a0-b163-384e34c79a5c"/>
    <xsd:import namespace="0c0f6f6d-d369-494d-a987-3eeee2dfeb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f6f6d-d369-494d-a987-3eeee2dfe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1EC25-D0F8-409B-A774-8DB15F5B03DE}">
  <ds:schemaRefs>
    <ds:schemaRef ds:uri="http://schemas.microsoft.com/office/2006/metadata/properties"/>
    <ds:schemaRef ds:uri="http://schemas.microsoft.com/office/infopath/2007/PartnerControls"/>
    <ds:schemaRef ds:uri="0c0f6f6d-d369-494d-a987-3eeee2dfeba1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C36EEA1C-2B46-4FAE-B750-1C58D6D8A4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DD2794-11F4-40BA-984C-D47882A17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c59af-1a16-40a0-b163-384e34c79a5c"/>
    <ds:schemaRef ds:uri="0c0f6f6d-d369-494d-a987-3eeee2dfe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事業経費</vt:lpstr>
      <vt:lpstr>積算書</vt:lpstr>
      <vt:lpstr>積算書!Print_Area</vt:lpstr>
      <vt:lpstr>積算書!Print_Titles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志賀 麻理子</cp:lastModifiedBy>
  <cp:lastPrinted>2026-04-10T01:11:16Z</cp:lastPrinted>
  <dcterms:created xsi:type="dcterms:W3CDTF">2010-06-10T01:56:01Z</dcterms:created>
  <dcterms:modified xsi:type="dcterms:W3CDTF">2026-05-18T00:49:04Z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0x010100E433D413E5ECED4799221B753903C3EC</vt:lpwstr>
  </property>
</Properties>
</file>